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Roaming\VNPT Plugin\Files\FileTemp\"/>
    </mc:Choice>
  </mc:AlternateContent>
  <xr:revisionPtr revIDLastSave="0" documentId="13_ncr:1_{14725194-B7AE-4E2A-83A1-B324A980F70B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 " sheetId="2" r:id="rId1"/>
  </sheets>
  <definedNames>
    <definedName name="_xlnm.Print_Titles" localSheetId="0">'Sheet1 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2" l="1"/>
  <c r="G82" i="2"/>
  <c r="G80" i="2" s="1"/>
  <c r="G77" i="2"/>
  <c r="G78" i="2"/>
  <c r="G79" i="2"/>
  <c r="G76" i="2"/>
  <c r="G72" i="2"/>
  <c r="G73" i="2"/>
  <c r="G74" i="2"/>
  <c r="G71" i="2"/>
  <c r="G69" i="2"/>
  <c r="G68" i="2"/>
  <c r="G61" i="2"/>
  <c r="G62" i="2"/>
  <c r="G63" i="2"/>
  <c r="G64" i="2"/>
  <c r="G65" i="2"/>
  <c r="G66" i="2"/>
  <c r="G60" i="2"/>
  <c r="G58" i="2"/>
  <c r="G57" i="2"/>
  <c r="G54" i="2"/>
  <c r="G55" i="2"/>
  <c r="G53" i="2"/>
  <c r="G48" i="2"/>
  <c r="G49" i="2"/>
  <c r="G50" i="2"/>
  <c r="G51" i="2"/>
  <c r="G47" i="2"/>
  <c r="G42" i="2"/>
  <c r="G43" i="2"/>
  <c r="G44" i="2"/>
  <c r="G45" i="2"/>
  <c r="G41" i="2"/>
  <c r="G39" i="2"/>
  <c r="G36" i="2"/>
  <c r="G37" i="2"/>
  <c r="G35" i="2"/>
  <c r="G33" i="2"/>
  <c r="G32" i="2"/>
  <c r="G24" i="2"/>
  <c r="G25" i="2"/>
  <c r="G26" i="2"/>
  <c r="G27" i="2"/>
  <c r="G28" i="2"/>
  <c r="G29" i="2"/>
  <c r="G30" i="2"/>
  <c r="G23" i="2"/>
  <c r="G11" i="2"/>
  <c r="G12" i="2"/>
  <c r="G13" i="2"/>
  <c r="G14" i="2"/>
  <c r="G15" i="2"/>
  <c r="G16" i="2"/>
  <c r="G17" i="2"/>
  <c r="G18" i="2"/>
  <c r="G19" i="2"/>
  <c r="G20" i="2"/>
  <c r="G21" i="2"/>
  <c r="G10" i="2"/>
  <c r="F9" i="2" l="1"/>
  <c r="G67" i="2"/>
  <c r="F67" i="2"/>
  <c r="F59" i="2"/>
  <c r="F56" i="2"/>
  <c r="F52" i="2" l="1"/>
  <c r="F75" i="2" l="1"/>
  <c r="F70" i="2"/>
  <c r="F46" i="2"/>
  <c r="F40" i="2"/>
  <c r="F38" i="2"/>
  <c r="F34" i="2"/>
  <c r="F31" i="2"/>
  <c r="F22" i="2"/>
  <c r="F8" i="2" l="1"/>
  <c r="F83" i="2" s="1"/>
  <c r="G56" i="2"/>
  <c r="G59" i="2"/>
  <c r="G22" i="2"/>
  <c r="G38" i="2"/>
  <c r="G46" i="2"/>
  <c r="G34" i="2"/>
  <c r="G40" i="2"/>
  <c r="G9" i="2"/>
  <c r="G31" i="2"/>
  <c r="G52" i="2"/>
  <c r="G70" i="2"/>
  <c r="G75" i="2"/>
  <c r="G8" i="2" l="1"/>
  <c r="G83" i="2" s="1"/>
</calcChain>
</file>

<file path=xl/sharedStrings.xml><?xml version="1.0" encoding="utf-8"?>
<sst xmlns="http://schemas.openxmlformats.org/spreadsheetml/2006/main" count="177" uniqueCount="111">
  <si>
    <t>BAN QUẢN LÝ KKT DUNG QUẤT
VÀ CÁC KCN QUẢNG NGÃI</t>
  </si>
  <si>
    <t>SL</t>
  </si>
  <si>
    <t>I</t>
  </si>
  <si>
    <t>Máy vi tính</t>
  </si>
  <si>
    <t>I.1</t>
  </si>
  <si>
    <t>Văn phòng</t>
  </si>
  <si>
    <t>I.2</t>
  </si>
  <si>
    <t>Kế hoạch - Tổng hợp</t>
  </si>
  <si>
    <t>I.3</t>
  </si>
  <si>
    <t>Quy hoạch - Xây dựng</t>
  </si>
  <si>
    <t>I.4</t>
  </si>
  <si>
    <t>Quản lý - Đầu tư</t>
  </si>
  <si>
    <t>I.5</t>
  </si>
  <si>
    <t>Quản lý doanh nghiệp</t>
  </si>
  <si>
    <t>I.6</t>
  </si>
  <si>
    <t>Tài nguyên - Môi trường</t>
  </si>
  <si>
    <t>I.7</t>
  </si>
  <si>
    <t>Hỗ trợ giám sát hoạt động đầu tư</t>
  </si>
  <si>
    <t>II</t>
  </si>
  <si>
    <t>III</t>
  </si>
  <si>
    <t>IV</t>
  </si>
  <si>
    <t>Kệ, tủ tài liệu</t>
  </si>
  <si>
    <t>V</t>
  </si>
  <si>
    <t>VII</t>
  </si>
  <si>
    <t>Thiết bị chuyên môn</t>
  </si>
  <si>
    <t>Máy server IBM. Model:……Xuất xứ:…….</t>
  </si>
  <si>
    <t>Máy điều hòa nhiệt độ</t>
  </si>
  <si>
    <t>Tài sản khác (TS thanh lý do sửa chữa thay thế xe ô tô)</t>
  </si>
  <si>
    <t>02</t>
  </si>
  <si>
    <t xml:space="preserve">Tổng </t>
  </si>
  <si>
    <t>Stt</t>
  </si>
  <si>
    <t>Máy điều hoà nhiệt độ (PH số 4).1,5HPP. Model SBC 12, Xuất xứ Việt Nam</t>
  </si>
  <si>
    <t>Máy điều hoà nhiệt độ (PH số 1, 39 HBT). 1,5HP. Model: RT 12-DF Xuất xứ Việt Nam</t>
  </si>
  <si>
    <t>Máy lạnh (điều hòa)  LG Hội trường. 1,5HP. Model: S12ENA Xuất xứ: Hàn Quốc</t>
  </si>
  <si>
    <t>Lốc lạnh điều hòa xe 76B - 0742. Model:…....Xuất xứ: Việt Nam</t>
  </si>
  <si>
    <t>Bộ ghế xe 76B - 0741 và76B - 0742. Chất liệu:  da.  Kích thước: 40 x 40 x 85 cm</t>
  </si>
  <si>
    <t>Máy scan (VP). HP scan jet Pro 2500f1
Scan Flatbed, ADF, kích thước tối đa A4. Scan 2 mặt. Chất lượng file scan: độ phân giải 600 x 1200 dpi, 24-bit màu.Công suất scan 1500 trang/ngày</t>
  </si>
  <si>
    <t>Máy scan (VP). HP scan jet Pro 2500f1
Scan Flatbed, ADF, kích thước tối đa A4. Scan 2 mặt. Chất lượng file scan: độ phân giải 600 x 1200 dpi, 24-bit màu. Công suất scan 1500 trang/ngày</t>
  </si>
  <si>
    <t>Máy vi tính để bàn (Toản). - Mainboard  Gigabyte Chipset Intel H81M-1333 MHz - Core i5 4460(3.2GHZ)-6/1150; DD RAM3- 4GB Bus 1600; HDD 1000GB  S-ATA 150; Monitor 18.5"LED</t>
  </si>
  <si>
    <t>Máy tính (Vân): Mainboard  Gigabyte Chipset Intel H61M-1333 MHz - Core i3 4460(3.2GHZ)-6/1150; DD RAM3- 4GB Bus 1600; HDD 1000GB  S-ATA 150; Monitor 18.5"LED</t>
  </si>
  <si>
    <t>Bộ máy vi tính (Thảo): Mainboard  Gigabyte Chipset Intel H61M-1333 MHz; CPU Intel G3240(3.1GHz)-3/1150; DD RAM3- 4GB Bus 1600; HDD 1000GB  S-ATA 150; Monitor 18.5"LED</t>
  </si>
  <si>
    <t xml:space="preserve">Máy vi tính (Trường): Mainboard  Gigabyte Chipset Intel H61M-1333 MHz; CPU Intel G3240(3.1GHz)-3/1150; DD RAM3- 4GB Bus 1600; HDD 1000GB  S-ATA 150; Monitor 18.5"LED
</t>
  </si>
  <si>
    <t>Máy vi tính (Hà): Mainboard  Gigabyte Chipset Intel H61M-1333 MHz; CPU Intel G3240(3.1GHz)-3/1150; DD RAM3- 4GB Bus 1600; HDD 1000GB  S-ATA 150; Monitor 18.5"LED</t>
  </si>
  <si>
    <t>Máy tính Kế toán (Văn): Mainboard  Gigabyte Chipset Intel H81M-1333 MHz - Core i3 4460(3.2GHZ)-6/1150; DD RAM3- 4GB Bus 1600; HDD 1000GB  S-ATA 150; Monitor 18.5"LED</t>
  </si>
  <si>
    <t>Máy tính xách tay Dell (Hiếu): Laptop DELL N4030
CPU: Intel Core i3; RAM: 4GBSSD : 256GB
VGA: Intel HD Graphics 4400; LCD: 14.1" HD LED</t>
  </si>
  <si>
    <t>Bộ máy vi tính (Ý): Mainboard  Gigabyte Chipset Intel H61M-1333 MHz; CPU Intel G3240(3.1GHz)-3/1150; DD RAM3- 4GB Bus 1600; HDD 1000GB  S-ATA 150; Monitor 18.5"LED</t>
  </si>
  <si>
    <t>Bộ máy vi tính (1 bộ)  (Đời): Mainboard  Gigabyte Chipset Intel H61M-1333 MHz - Core i3 4460(3.2GHZ)-6/1150; DD RAM3- 4GB Bus 1600; HDD 1000GB  S-ATA 150; Monitor 18.5"LED</t>
  </si>
  <si>
    <t>Máy vi tính (Oanh): Mainboard  Gigabyte Chipset Intel H61M-1333 MHz - Core i3 4460(3.2GHZ)-6/1150; DD RAM3- 4GB Bus 1600; HDD 1000GB  S-ATA 150; Monitor 18.5"LED</t>
  </si>
  <si>
    <t>Máy vi tính (Khánh): Mainboard  Gigabyte Chipset Intel H61M-1333 MHz - Core i3 4460(3.2GHZ)-6/1150
- DD RAM3- 4GB Bus 1600; HDD 1000GB  S-ATA 150; Monitor 18.5"LED</t>
  </si>
  <si>
    <t>Bộ máy vi tính (Tuấn): Mainboard  Gigabyte Chipset Intel H81M-1333 MHz - Core i3 4460(3.2GHZ)-6/1150; DD RAM3- 4GB Bus 1600
- HDD 1000GB  S-ATA 150; Monitor 18.5"LED</t>
  </si>
  <si>
    <t>Bộ máy vi tính VP440U-M138-VTB (Đào): Mainboard  Gigabyte Chipset Intel H81M-1333 MHz; Core i3 4460(3.2GHZ)-6/1150; DD RAM3- 4GB Bus 1600; HDD 1000GB  S-ATA 150; Monitor 18.5"LED</t>
  </si>
  <si>
    <t>Máy tính để bàn (Cường): Mainboard  Gigabyte Chipset Intel H61M-1333 MHz; CPU Intel G3240(3.1GHz)-3/1150; DD RAM3- 4GB Bus 1600; HDD 1000GB  S-ATA 150; Monitor 18.5"LED</t>
  </si>
  <si>
    <t>Máy tính (Xuyến): Mainboard  Gigabyte Chipset Intel H61M-1333 MHz; CPU Intel G3240(3.1GHz)-3/1150; DD RAM3- 4GB Bus 1600; HDD 1000GB  S-ATA 150; Monitor 18.5"LED</t>
  </si>
  <si>
    <t>Máy vi tính (ThưTrần): Mainboard  Gigabyte Chipset Intel H61M-1333 MHz; CPU Intel G3240(3.1GHz)-3/1150; DD RAM3- 4GB Bus 1600; HDD 1000GB  S-ATA 150; Monitor 18.5"LED</t>
  </si>
  <si>
    <t>Máy tính + UPS (Diệp): Mainboard  Gigabyte Chipset Intel H61M-1333 MHz - Core i3 4460(3.2GHZ)-6/1150; DD RAM3- 4GB Bus 1600; HDD 1000GB  S-ATA 150; Monitor 18.5"LED</t>
  </si>
  <si>
    <t>Máy tính (Ân): Mainboard  Gigabyte Chipset Intel H81M-1333 MHz; Core i3 4460(3.2GHZ)-6/1150; DD RAM3- 4GB Bus 1600; HDD 1000GB  S-ATA 150; Monitor 18.5"LED</t>
  </si>
  <si>
    <t>Máy vi tính (Hoa): Mainboard  Gigabyte Chipset Intel H81M-1333 MHz; CPU Intel G3240(3.1GHz)-3/1150; DD RAM3- 4GB Bus 1600; HDD 1000GB  S-ATA 150; Monitor 18.5"LED</t>
  </si>
  <si>
    <t>Bộ máy vi tính VP440U-M138-VTB (Hưng): Mainboard  Gigabyte Chipset Intel H81M-1333 MHz - Core i5 4460(3.2GHZ)-6/1150; DD RAM3- 4GB Bus 1600; HDD 1000GB  S-ATA 150; Monitor 18.5"LED</t>
  </si>
  <si>
    <t>Máy vi tính (Cườm): Mainboard  Gigabyte Chipset Intel H81M-1333 MHz; CPU Intel G3240(3.1GHz)-3/1150; DD RAM3- 4GB Bus 1600; HDD 1000GB  S-ATA 150; Monitor 18.5"LED</t>
  </si>
  <si>
    <t>Máy vi tính (Trung - CV): Mainboard  Gigabyte Chipset Intel H61M-1333 MHz; CPU Intel G3240(3.1GHz)-3/1150; DD RAM3- 4GB Bus 1600; HDD 1000GB  S-ATA 150; Monitor 18.5"LED</t>
  </si>
  <si>
    <t>Khối CPU (Trấn): Mainboard  Gigabyte Chipset Intel H61M-1333 MHz; CPU Intel G3240(3.1GHz)-3/1150; DD RAM3- 4GB Bus 1600; HDD 1000GB  S-ATA 150; Monitor 18.5"LED</t>
  </si>
  <si>
    <t>Bộ máy vi tính ( Trinh): Mainboard  Gigabyte Chipset Intel H81M-1333 MHz - Core i5 4460(3.2GHZ)-6/1150; DD RAM3- 4GB Bus 1600; HDD 1000GB  S-ATA 150; Monitor 18.5"LED</t>
  </si>
  <si>
    <t>Máy vi tính để bàn (Nghị): Mainboard  Gigabyte Chipset Intel H81M-1333 MHz - Core i5 4460(3.2GHZ)-6/1150; DD RAM3- 4GB Bus 1600; HDD 1000GB  S-ATA 150; Monitor 18.5"LED</t>
  </si>
  <si>
    <t>Máy vi tính (Thuấn): Mainboard  Gigabyte Chipset Intel H61M-1333 MHz; CPU Intel G3240(3.1GHz)-3/1150; DD RAM3- 4GB Bus 1600; HDD 1000GB  S-ATA 150; Monitor 18.5"LED.</t>
  </si>
  <si>
    <t>Máy in Canon 2900 (Thuấn QLDN)</t>
  </si>
  <si>
    <t>Máy in Canon 2900 (Phương VP)</t>
  </si>
  <si>
    <t>Máy in canon 2900 (PH 39 HBT)
Canon LBP 2900Loại máy in : Máy in laser đen trắngKhổ giấy tối đa : A4, B5, A5, LGL, LTR, Executive, Giấy in bì thư C5/COM10/DL, MonarchĐộ phân giải : 600 x 600dpi Tốc độ in đen trắng: 12 trang/phútTốc độ in màu: Không</t>
  </si>
  <si>
    <t>Máy in canon 2900 (Cườm - TNMT)
Canon LBP 2900Loại máy in : Máy in laser đen trắngKhổ giấy tối đa : A4, B5, A5, LGL, LTR, Executive, Giấy in bì thư C5/COM10/DL, MonarchĐộ phân giải : 600 x 600dpi Tốc độ in đen trắng: 12 trang/phútTốc độ in màu: Không</t>
  </si>
  <si>
    <t>Máy in Canon 2900 (Anh)</t>
  </si>
  <si>
    <t>Máy tính (Anh): Mainboard  Gigabyte Chipset Intel H61M-1333 MHz; CPU Intel G3240(3.1GHz)-3/1150; DD RAM3- 4GB Bus 1600; HDD 1000GB  S-ATA 150; Monitor 18.5"LED</t>
  </si>
  <si>
    <t>Máy scan</t>
  </si>
  <si>
    <t>Máy in</t>
  </si>
  <si>
    <t>VIII</t>
  </si>
  <si>
    <t>Máy pho to</t>
  </si>
  <si>
    <t>Máy pho to SHARP</t>
  </si>
  <si>
    <t>Máy pho to - Scan Xerox</t>
  </si>
  <si>
    <t>Máy in lasec canon. Canon LBP 2900</t>
  </si>
  <si>
    <t>VI</t>
  </si>
  <si>
    <t>ĐVT</t>
  </si>
  <si>
    <t>Bộ</t>
  </si>
  <si>
    <t>Thành tiền</t>
  </si>
  <si>
    <t>Cái</t>
  </si>
  <si>
    <t>Bộ máy vi tính (Phương): Mainboard  Gigabyte Chipset Intel H81M-1333 MHz - Core i5 4460(3.2GHZ)-6/1150; DD RAM3- 4GB Bus 1600 - HDD 1000GB  S-ATA 150; Monitor 18.5"LED</t>
  </si>
  <si>
    <t>Bộ máy vi tính (Hải): Mainboard  Gigabyte Chipset Intel H61M-1333 MHz - Core i3 4460(3.2GHZ)-6/1150 - DD RAM3- 4GB Bus 1600; HDD 1000GB  S-ATA 150; Monitor 18.5"LED</t>
  </si>
  <si>
    <t>Bộ máy vi tính (1 bộ) (Phượng). Mainboard  Gigabyte Chipset Intel H61M-1333 MHz  - CPU Intel G3240(3.1GHz)-3/1150.
- DD RAM3- 4GB Bus 1600; HDD 1000GB  S-ATA 150; Monitor 18.5"LED</t>
  </si>
  <si>
    <t>Máy vi tính (Nương): Mainboard  Gigabyte Chipset Intel H61M-1333 MHz - Core i3 4460(3.2GHZ)-6/1150 - DD RAM3- 4GB Bus 1600; HDD 1000GB  S-ATA 150; Monitor 18.5"LED</t>
  </si>
  <si>
    <t>Máy tính đề bàn desktop.
- Mainboard  Gigabyte Chipset Intel H81M-1333 MHz - Core i3 4460(3.2GHZ)-6/1150 - DD RAM3- 4GB Bus 1600; HDD 1000GB  S-ATA 150; Monitor 18.5"LED</t>
  </si>
  <si>
    <t>Máy vi tính (Tuyên): Mainboard  Gigabyte Chipset Intel H81M-1333 MHz - Core i3 4460(3.2GHZ)-6/1150 - DD RAM3- 4GB Bus 1600; HDD 1000GB  S-ATA 150; Monitor 18.5"LED</t>
  </si>
  <si>
    <t>Máy tính xách tay (Đào): Dell Vostro 3550
CPU Intel Core I5-2410M; Ổ đĩa cứng: SSD 128GB; DD RAM3- 4GB; Cạc màn hinh: HD 6630M
Màn hình: 15.6 inch, HD (1366 x 768)</t>
  </si>
  <si>
    <t>Máy tính xách tay Dell (Lan). Dell P39F Core i7 4510U 8GB 1TB AMD R7 M265 15.6 Inch Windows 10</t>
  </si>
  <si>
    <t>Máy tính (Nga - PP): Mainboard  Gigabyte Chipset Intel H81M-1333 MHz - Core i3 4460(3.2GHZ)-6/1150 - DD RAM3- 4GB Bus 1600; HDD 1000GB  S-ATA 150; Monitor 18.5"LED</t>
  </si>
  <si>
    <t>Tủ tài liệu thép chống rỉ, sơn tĩnh điện Hòa Phát (phòng aNguyen). Kích thước: 1100 x 2.000mm; 04 khoang, 02 tầng</t>
  </si>
  <si>
    <t>Máy điều hoà nhiệt độ Funiki 2,0HP. Model SBC 18, Xuất xứ Việt Nam</t>
  </si>
  <si>
    <t>Tên tài sản/Chủng loại</t>
  </si>
  <si>
    <t>Chất
 lượng</t>
  </si>
  <si>
    <t>Máy in canon LBP 2900 (Lan - TNMT).  Loại máy in : Máy in laser đen trắng Khổ giấy tối đa : A4, B5, A5, LGL, LTR, Executive, Giấy in bì thư C5/COM10/DL, MonarchĐộ phân giải : 600 x 600dpiTốc độ in đen trắng: 12 trang/phútTốc độ in màu: Không</t>
  </si>
  <si>
    <t>đã
 hư 
hỏng</t>
  </si>
  <si>
    <t>Đã
 hư
 hỏng</t>
  </si>
  <si>
    <t>đã
 hư
 hỏng</t>
  </si>
  <si>
    <t>đã 
hư
 hỏng</t>
  </si>
  <si>
    <t>đã 
hư hỏng</t>
  </si>
  <si>
    <t>đã 
hư 
hỏng</t>
  </si>
  <si>
    <t>Đơn giá niêm yết</t>
  </si>
  <si>
    <t xml:space="preserve">VĂN PHÒNG </t>
  </si>
  <si>
    <t>DANH MỤC CHI TIẾT TÀI SẢN BÁN THANH LÝ BẰNG HÌNH THỨC NIÊM YẾT GIÁ</t>
  </si>
  <si>
    <t xml:space="preserve">(Kèm theo Thông báo số                /TB-VP ngày       tháng 11 năm 2024 của Văn phòng 
Ban Quản lý KKT Dung Quất và các KCN Quảng Ngãi) </t>
  </si>
  <si>
    <r>
      <t>Tủ tài liệu (Thuận</t>
    </r>
    <r>
      <rPr>
        <b/>
        <sz val="10"/>
        <rFont val="Times New Roman"/>
        <family val="1"/>
      </rPr>
      <t xml:space="preserve"> QLDN</t>
    </r>
    <r>
      <rPr>
        <sz val="10"/>
        <rFont val="Times New Roman"/>
        <family val="1"/>
      </rPr>
      <t>). Chất liệu: sắt, Kích thước(mm):1000 x 450 x 1830; 04 khoang: 02 tầng</t>
    </r>
  </si>
  <si>
    <r>
      <t>Tủ tài liệu (Thúy -</t>
    </r>
    <r>
      <rPr>
        <b/>
        <sz val="10"/>
        <rFont val="Times New Roman"/>
        <family val="1"/>
      </rPr>
      <t xml:space="preserve"> KHTH</t>
    </r>
    <r>
      <rPr>
        <sz val="10"/>
        <rFont val="Times New Roman"/>
        <family val="1"/>
      </rPr>
      <t>). Chất liệu: sắt, Kích thước(mm):1000 x 450 x 1830; 04 khoang: 02 tầng</t>
    </r>
  </si>
  <si>
    <r>
      <t>Máy ảnh kỹ thuật số cannon 
(</t>
    </r>
    <r>
      <rPr>
        <b/>
        <sz val="10"/>
        <rFont val="Times New Roman"/>
        <family val="1"/>
      </rPr>
      <t>TNMT</t>
    </r>
    <r>
      <rPr>
        <sz val="10"/>
        <rFont val="Times New Roman"/>
        <family val="1"/>
      </rPr>
      <t>). Model:……Xuất xứ:…….</t>
    </r>
  </si>
  <si>
    <r>
      <t>Máy định vị (</t>
    </r>
    <r>
      <rPr>
        <b/>
        <sz val="10"/>
        <rFont val="Times New Roman"/>
        <family val="1"/>
      </rPr>
      <t>TNMT</t>
    </r>
    <r>
      <rPr>
        <sz val="10"/>
        <rFont val="Times New Roman"/>
        <family val="1"/>
      </rPr>
      <t>). Model:…Xuất xứ:……</t>
    </r>
  </si>
  <si>
    <r>
      <t>Máy đo leser (</t>
    </r>
    <r>
      <rPr>
        <b/>
        <sz val="10"/>
        <rFont val="Times New Roman"/>
        <family val="1"/>
      </rPr>
      <t>TNMT</t>
    </r>
    <r>
      <rPr>
        <sz val="10"/>
        <rFont val="Times New Roman"/>
        <family val="1"/>
      </rPr>
      <t>). Model:…Xuất xứ:…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</si>
</sst>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10"/>
      <color rgb="FFFF0000"/>
      <name val="Calibri"/>
      <family val="2"/>
      <scheme val="minor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3" fontId="1" fillId="0" borderId="0" xfId="0" applyNumberFormat="1" applyFont="1" applyAlignment="1">
      <alignment horizontal="right" vertic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3" fontId="1" fillId="2" borderId="0" xfId="0" applyNumberFormat="1" applyFont="1" applyFill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vertical="center"/>
    </xf>
    <xf numFmtId="3" fontId="1" fillId="2" borderId="8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1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right" vertical="center"/>
    </xf>
    <xf numFmtId="3" fontId="1" fillId="2" borderId="9" xfId="0" applyNumberFormat="1" applyFont="1" applyFill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3" fontId="1" fillId="0" borderId="9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right" vertical="center"/>
    </xf>
    <xf numFmtId="0" fontId="4" fillId="0" borderId="7" xfId="0" applyFont="1" applyBorder="1"/>
    <xf numFmtId="3" fontId="4" fillId="0" borderId="7" xfId="0" applyNumberFormat="1" applyFont="1" applyBorder="1"/>
    <xf numFmtId="0" fontId="4" fillId="0" borderId="0" xfId="0" applyFont="1"/>
    <xf numFmtId="0" fontId="7" fillId="0" borderId="0" xfId="0" applyFont="1" applyAlignment="1">
      <alignment wrapText="1"/>
    </xf>
    <xf numFmtId="3" fontId="3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7" xfId="0" applyFont="1" applyFill="1" applyBorder="1" applyAlignment="1">
      <alignment vertical="center" wrapText="1"/>
    </xf>
    <xf numFmtId="164" fontId="3" fillId="0" borderId="0" xfId="0" applyNumberFormat="1" applyFont="1"/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6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7" xfId="0" applyFont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1266825</xdr:colOff>
      <xdr:row>1</xdr:row>
      <xdr:rowOff>200025</xdr:rowOff>
    </xdr:from>
    <xdr:to>
      <xdr:col>1</xdr:col>
      <xdr:colOff>2124075</xdr:colOff>
      <xdr:row>2</xdr:row>
      <xdr:rowOff>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440547EF-8375-4FEA-ACB6-DA7269A4DAE4}"/>
            </a:ext>
          </a:extLst>
        </xdr:cNvPr>
        <xdr:cNvCxnSpPr/>
      </xdr:nvCxnSpPr>
      <xdr:spPr>
        <a:xfrm flipV="1">
          <a:off x="1676400" y="552450"/>
          <a:ext cx="857250" cy="95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"/>
  <sheetViews>
    <sheetView tabSelected="1" topLeftCell="A18" workbookViewId="0">
      <selection activeCell="F10" sqref="F10"/>
    </sheetView>
  </sheetViews>
  <sheetFormatPr defaultColWidth="8.73046875" defaultRowHeight="22.5" customHeight="1" x14ac:dyDescent="0.4"/>
  <cols>
    <col min="1" max="1" width="5.3984375" style="2" customWidth="1"/>
    <col min="2" max="2" width="49.59765625" style="43" customWidth="1"/>
    <col min="3" max="3" width="7.86328125" style="2" customWidth="1"/>
    <col min="4" max="4" width="6.3984375" style="2" customWidth="1"/>
    <col min="5" max="5" width="9" style="2" customWidth="1"/>
    <col min="6" max="6" width="9.86328125" style="2" customWidth="1"/>
    <col min="7" max="7" width="10.86328125" style="2" customWidth="1"/>
    <col min="8" max="8" width="8.73046875" style="2"/>
    <col min="9" max="9" width="10.86328125" style="2" customWidth="1"/>
    <col min="10" max="16384" width="8.73046875" style="2"/>
  </cols>
  <sheetData>
    <row r="1" spans="1:9" ht="27.75" customHeight="1" x14ac:dyDescent="0.4">
      <c r="A1" s="74" t="s">
        <v>0</v>
      </c>
      <c r="B1" s="74"/>
      <c r="C1" s="4"/>
      <c r="D1" s="4"/>
      <c r="E1" s="45"/>
    </row>
    <row r="2" spans="1:9" ht="16.5" customHeight="1" x14ac:dyDescent="0.4">
      <c r="A2" s="75" t="s">
        <v>103</v>
      </c>
      <c r="B2" s="75"/>
      <c r="C2" s="28"/>
      <c r="D2" s="28"/>
      <c r="E2" s="46"/>
    </row>
    <row r="3" spans="1:9" ht="13.15" x14ac:dyDescent="0.4">
      <c r="A3" s="46"/>
      <c r="B3" s="3"/>
      <c r="C3" s="46"/>
      <c r="D3" s="46"/>
      <c r="E3" s="46"/>
    </row>
    <row r="4" spans="1:9" s="4" customFormat="1" ht="25.5" customHeight="1" x14ac:dyDescent="0.45">
      <c r="A4" s="71" t="s">
        <v>104</v>
      </c>
      <c r="B4" s="71"/>
      <c r="C4" s="71"/>
      <c r="D4" s="71"/>
      <c r="E4" s="71"/>
      <c r="F4" s="71"/>
      <c r="G4" s="71"/>
      <c r="I4" s="5"/>
    </row>
    <row r="5" spans="1:9" s="6" customFormat="1" ht="38.25" customHeight="1" x14ac:dyDescent="0.45">
      <c r="A5" s="72" t="s">
        <v>105</v>
      </c>
      <c r="B5" s="73"/>
      <c r="C5" s="73"/>
      <c r="D5" s="73"/>
      <c r="E5" s="73"/>
      <c r="F5" s="73"/>
      <c r="G5" s="73"/>
      <c r="I5" s="7"/>
    </row>
    <row r="6" spans="1:9" s="4" customFormat="1" ht="16.5" customHeight="1" x14ac:dyDescent="0.45">
      <c r="A6" s="45"/>
      <c r="B6" s="8"/>
      <c r="C6" s="45"/>
      <c r="D6" s="45"/>
      <c r="E6" s="45"/>
      <c r="F6" s="1"/>
      <c r="G6" s="9"/>
      <c r="I6" s="5"/>
    </row>
    <row r="7" spans="1:9" s="50" customFormat="1" ht="39" customHeight="1" x14ac:dyDescent="0.45">
      <c r="A7" s="58" t="s">
        <v>30</v>
      </c>
      <c r="B7" s="59" t="s">
        <v>93</v>
      </c>
      <c r="C7" s="59" t="s">
        <v>78</v>
      </c>
      <c r="D7" s="60" t="s">
        <v>1</v>
      </c>
      <c r="E7" s="59" t="s">
        <v>94</v>
      </c>
      <c r="F7" s="61" t="s">
        <v>102</v>
      </c>
      <c r="G7" s="62" t="s">
        <v>80</v>
      </c>
      <c r="I7" s="51"/>
    </row>
    <row r="8" spans="1:9" s="14" customFormat="1" ht="15.75" customHeight="1" x14ac:dyDescent="0.45">
      <c r="A8" s="10" t="s">
        <v>2</v>
      </c>
      <c r="B8" s="76" t="s">
        <v>3</v>
      </c>
      <c r="C8" s="10"/>
      <c r="D8" s="10">
        <v>36</v>
      </c>
      <c r="E8" s="10"/>
      <c r="F8" s="11">
        <f>F9+F22+F31+F34+F38+F40+F46</f>
        <v>4700000</v>
      </c>
      <c r="G8" s="11">
        <f>G9+G22+G31+G34+G38+G40+G46</f>
        <v>4700000</v>
      </c>
      <c r="H8" s="12"/>
      <c r="I8" s="13"/>
    </row>
    <row r="9" spans="1:9" s="14" customFormat="1" ht="17.25" customHeight="1" x14ac:dyDescent="0.45">
      <c r="A9" s="10" t="s">
        <v>4</v>
      </c>
      <c r="B9" s="76" t="s">
        <v>5</v>
      </c>
      <c r="C9" s="10"/>
      <c r="D9" s="10">
        <v>12</v>
      </c>
      <c r="E9" s="10"/>
      <c r="F9" s="11">
        <f>SUM(F10:F21)</f>
        <v>1650000</v>
      </c>
      <c r="G9" s="11">
        <f t="shared" ref="G9" si="0">SUM(G10:G21)</f>
        <v>1650000</v>
      </c>
      <c r="H9" s="12"/>
      <c r="I9" s="13"/>
    </row>
    <row r="10" spans="1:9" s="18" customFormat="1" ht="49.5" customHeight="1" x14ac:dyDescent="0.45">
      <c r="A10" s="15">
        <v>1</v>
      </c>
      <c r="B10" s="77" t="s">
        <v>47</v>
      </c>
      <c r="C10" s="15" t="s">
        <v>79</v>
      </c>
      <c r="D10" s="15">
        <v>1</v>
      </c>
      <c r="E10" s="65" t="s">
        <v>96</v>
      </c>
      <c r="F10" s="16">
        <v>150000</v>
      </c>
      <c r="G10" s="17">
        <f>D10*F10</f>
        <v>150000</v>
      </c>
      <c r="I10" s="19"/>
    </row>
    <row r="11" spans="1:9" s="4" customFormat="1" ht="47.25" customHeight="1" x14ac:dyDescent="0.45">
      <c r="A11" s="20">
        <v>2</v>
      </c>
      <c r="B11" s="78" t="s">
        <v>46</v>
      </c>
      <c r="C11" s="15" t="s">
        <v>79</v>
      </c>
      <c r="D11" s="20">
        <v>1</v>
      </c>
      <c r="E11" s="67"/>
      <c r="F11" s="16">
        <v>150000</v>
      </c>
      <c r="G11" s="17">
        <f t="shared" ref="G11:G21" si="1">D11*F11</f>
        <v>150000</v>
      </c>
      <c r="I11" s="5"/>
    </row>
    <row r="12" spans="1:9" s="4" customFormat="1" ht="48" customHeight="1" x14ac:dyDescent="0.45">
      <c r="A12" s="15">
        <v>3</v>
      </c>
      <c r="B12" s="78" t="s">
        <v>83</v>
      </c>
      <c r="C12" s="15" t="s">
        <v>79</v>
      </c>
      <c r="D12" s="20">
        <v>1</v>
      </c>
      <c r="E12" s="67"/>
      <c r="F12" s="16">
        <v>150000</v>
      </c>
      <c r="G12" s="17">
        <f t="shared" si="1"/>
        <v>150000</v>
      </c>
      <c r="I12" s="5"/>
    </row>
    <row r="13" spans="1:9" s="4" customFormat="1" ht="44.25" customHeight="1" x14ac:dyDescent="0.45">
      <c r="A13" s="20">
        <v>4</v>
      </c>
      <c r="B13" s="79" t="s">
        <v>69</v>
      </c>
      <c r="C13" s="15" t="s">
        <v>79</v>
      </c>
      <c r="D13" s="20">
        <v>1</v>
      </c>
      <c r="E13" s="67"/>
      <c r="F13" s="16">
        <v>100000</v>
      </c>
      <c r="G13" s="17">
        <f t="shared" si="1"/>
        <v>100000</v>
      </c>
      <c r="I13" s="5"/>
    </row>
    <row r="14" spans="1:9" s="4" customFormat="1" ht="47.25" customHeight="1" x14ac:dyDescent="0.45">
      <c r="A14" s="15">
        <v>5</v>
      </c>
      <c r="B14" s="79" t="s">
        <v>45</v>
      </c>
      <c r="C14" s="15" t="s">
        <v>79</v>
      </c>
      <c r="D14" s="20">
        <v>1</v>
      </c>
      <c r="E14" s="67"/>
      <c r="F14" s="16">
        <v>100000</v>
      </c>
      <c r="G14" s="17">
        <f t="shared" si="1"/>
        <v>100000</v>
      </c>
      <c r="I14" s="5"/>
    </row>
    <row r="15" spans="1:9" s="24" customFormat="1" ht="45.75" customHeight="1" x14ac:dyDescent="0.45">
      <c r="A15" s="20">
        <v>6</v>
      </c>
      <c r="B15" s="80" t="s">
        <v>38</v>
      </c>
      <c r="C15" s="15" t="s">
        <v>79</v>
      </c>
      <c r="D15" s="15">
        <v>1</v>
      </c>
      <c r="E15" s="67"/>
      <c r="F15" s="16">
        <v>150000</v>
      </c>
      <c r="G15" s="17">
        <f t="shared" si="1"/>
        <v>150000</v>
      </c>
      <c r="I15" s="25"/>
    </row>
    <row r="16" spans="1:9" s="24" customFormat="1" ht="45.75" customHeight="1" x14ac:dyDescent="0.45">
      <c r="A16" s="15">
        <v>7</v>
      </c>
      <c r="B16" s="80" t="s">
        <v>82</v>
      </c>
      <c r="C16" s="15" t="s">
        <v>79</v>
      </c>
      <c r="D16" s="15">
        <v>1</v>
      </c>
      <c r="E16" s="67"/>
      <c r="F16" s="16">
        <v>150000</v>
      </c>
      <c r="G16" s="17">
        <f t="shared" si="1"/>
        <v>150000</v>
      </c>
      <c r="I16" s="25"/>
    </row>
    <row r="17" spans="1:9" s="4" customFormat="1" ht="59.25" customHeight="1" x14ac:dyDescent="0.45">
      <c r="A17" s="20">
        <v>8</v>
      </c>
      <c r="B17" s="78" t="s">
        <v>84</v>
      </c>
      <c r="C17" s="15" t="s">
        <v>79</v>
      </c>
      <c r="D17" s="20">
        <v>1</v>
      </c>
      <c r="E17" s="67"/>
      <c r="F17" s="16">
        <v>100000</v>
      </c>
      <c r="G17" s="17">
        <f t="shared" si="1"/>
        <v>100000</v>
      </c>
      <c r="I17" s="5"/>
    </row>
    <row r="18" spans="1:9" s="18" customFormat="1" ht="45.75" customHeight="1" x14ac:dyDescent="0.45">
      <c r="A18" s="15">
        <v>9</v>
      </c>
      <c r="B18" s="78" t="s">
        <v>85</v>
      </c>
      <c r="C18" s="15" t="s">
        <v>79</v>
      </c>
      <c r="D18" s="20">
        <v>1</v>
      </c>
      <c r="E18" s="67"/>
      <c r="F18" s="16">
        <v>150000</v>
      </c>
      <c r="G18" s="17">
        <f t="shared" si="1"/>
        <v>150000</v>
      </c>
      <c r="I18" s="19"/>
    </row>
    <row r="19" spans="1:9" s="4" customFormat="1" ht="45" customHeight="1" x14ac:dyDescent="0.45">
      <c r="A19" s="20">
        <v>10</v>
      </c>
      <c r="B19" s="79" t="s">
        <v>44</v>
      </c>
      <c r="C19" s="15" t="s">
        <v>79</v>
      </c>
      <c r="D19" s="20">
        <v>1</v>
      </c>
      <c r="E19" s="67"/>
      <c r="F19" s="16">
        <v>150000</v>
      </c>
      <c r="G19" s="17">
        <f t="shared" si="1"/>
        <v>150000</v>
      </c>
      <c r="I19" s="5"/>
    </row>
    <row r="20" spans="1:9" s="4" customFormat="1" ht="59.25" customHeight="1" x14ac:dyDescent="0.45">
      <c r="A20" s="15">
        <v>11</v>
      </c>
      <c r="B20" s="78" t="s">
        <v>86</v>
      </c>
      <c r="C20" s="15" t="s">
        <v>79</v>
      </c>
      <c r="D20" s="20">
        <v>1</v>
      </c>
      <c r="E20" s="67"/>
      <c r="F20" s="16">
        <v>150000</v>
      </c>
      <c r="G20" s="17">
        <f t="shared" si="1"/>
        <v>150000</v>
      </c>
      <c r="I20" s="5"/>
    </row>
    <row r="21" spans="1:9" s="18" customFormat="1" ht="52.5" customHeight="1" x14ac:dyDescent="0.45">
      <c r="A21" s="32">
        <v>12</v>
      </c>
      <c r="B21" s="81" t="s">
        <v>43</v>
      </c>
      <c r="C21" s="15" t="s">
        <v>79</v>
      </c>
      <c r="D21" s="32">
        <v>1</v>
      </c>
      <c r="E21" s="66"/>
      <c r="F21" s="16">
        <v>150000</v>
      </c>
      <c r="G21" s="17">
        <f t="shared" si="1"/>
        <v>150000</v>
      </c>
      <c r="I21" s="19"/>
    </row>
    <row r="22" spans="1:9" s="28" customFormat="1" ht="18" customHeight="1" x14ac:dyDescent="0.45">
      <c r="A22" s="47" t="s">
        <v>6</v>
      </c>
      <c r="B22" s="82" t="s">
        <v>7</v>
      </c>
      <c r="C22" s="47"/>
      <c r="D22" s="47">
        <v>8</v>
      </c>
      <c r="E22" s="47"/>
      <c r="F22" s="53">
        <f>SUM(F23:F30)</f>
        <v>1050000</v>
      </c>
      <c r="G22" s="53">
        <f t="shared" ref="G22" si="2">SUM(G23:G30)</f>
        <v>1050000</v>
      </c>
      <c r="I22" s="29"/>
    </row>
    <row r="23" spans="1:9" s="4" customFormat="1" ht="53.25" customHeight="1" x14ac:dyDescent="0.45">
      <c r="A23" s="15">
        <v>1</v>
      </c>
      <c r="B23" s="83" t="s">
        <v>42</v>
      </c>
      <c r="C23" s="15" t="s">
        <v>79</v>
      </c>
      <c r="D23" s="15">
        <v>1</v>
      </c>
      <c r="E23" s="65" t="s">
        <v>97</v>
      </c>
      <c r="F23" s="23">
        <v>100000</v>
      </c>
      <c r="G23" s="17">
        <f>F23</f>
        <v>100000</v>
      </c>
      <c r="I23" s="5"/>
    </row>
    <row r="24" spans="1:9" s="4" customFormat="1" ht="42" customHeight="1" x14ac:dyDescent="0.45">
      <c r="A24" s="20">
        <v>2</v>
      </c>
      <c r="B24" s="84" t="s">
        <v>41</v>
      </c>
      <c r="C24" s="15" t="s">
        <v>79</v>
      </c>
      <c r="D24" s="20">
        <v>1</v>
      </c>
      <c r="E24" s="67"/>
      <c r="F24" s="23">
        <v>100000</v>
      </c>
      <c r="G24" s="17">
        <f t="shared" ref="G24:G30" si="3">F24</f>
        <v>100000</v>
      </c>
      <c r="I24" s="5"/>
    </row>
    <row r="25" spans="1:9" s="4" customFormat="1" ht="51" customHeight="1" x14ac:dyDescent="0.45">
      <c r="A25" s="20">
        <v>3</v>
      </c>
      <c r="B25" s="79" t="s">
        <v>40</v>
      </c>
      <c r="C25" s="15" t="s">
        <v>79</v>
      </c>
      <c r="D25" s="20">
        <v>1</v>
      </c>
      <c r="E25" s="67"/>
      <c r="F25" s="23">
        <v>100000</v>
      </c>
      <c r="G25" s="17">
        <f t="shared" si="3"/>
        <v>100000</v>
      </c>
      <c r="I25" s="5"/>
    </row>
    <row r="26" spans="1:9" s="18" customFormat="1" ht="50.25" customHeight="1" x14ac:dyDescent="0.45">
      <c r="A26" s="20">
        <v>4</v>
      </c>
      <c r="B26" s="78" t="s">
        <v>87</v>
      </c>
      <c r="C26" s="15" t="s">
        <v>79</v>
      </c>
      <c r="D26" s="20">
        <v>1</v>
      </c>
      <c r="E26" s="67"/>
      <c r="F26" s="27">
        <v>150000</v>
      </c>
      <c r="G26" s="17">
        <f t="shared" si="3"/>
        <v>150000</v>
      </c>
      <c r="I26" s="19"/>
    </row>
    <row r="27" spans="1:9" s="4" customFormat="1" ht="57" customHeight="1" x14ac:dyDescent="0.45">
      <c r="A27" s="20">
        <v>5</v>
      </c>
      <c r="B27" s="77" t="s">
        <v>50</v>
      </c>
      <c r="C27" s="15" t="s">
        <v>79</v>
      </c>
      <c r="D27" s="15">
        <v>1</v>
      </c>
      <c r="E27" s="67"/>
      <c r="F27" s="27">
        <v>150000</v>
      </c>
      <c r="G27" s="17">
        <f t="shared" si="3"/>
        <v>150000</v>
      </c>
      <c r="I27" s="5"/>
    </row>
    <row r="28" spans="1:9" s="24" customFormat="1" ht="59.25" customHeight="1" x14ac:dyDescent="0.45">
      <c r="A28" s="20">
        <v>6</v>
      </c>
      <c r="B28" s="80" t="s">
        <v>88</v>
      </c>
      <c r="C28" s="15" t="s">
        <v>79</v>
      </c>
      <c r="D28" s="15">
        <v>1</v>
      </c>
      <c r="E28" s="67"/>
      <c r="F28" s="27">
        <v>150000</v>
      </c>
      <c r="G28" s="17">
        <f t="shared" si="3"/>
        <v>150000</v>
      </c>
      <c r="I28" s="25"/>
    </row>
    <row r="29" spans="1:9" s="24" customFormat="1" ht="58.5" customHeight="1" x14ac:dyDescent="0.45">
      <c r="A29" s="20">
        <v>7</v>
      </c>
      <c r="B29" s="80" t="s">
        <v>49</v>
      </c>
      <c r="C29" s="15" t="s">
        <v>79</v>
      </c>
      <c r="D29" s="15">
        <v>1</v>
      </c>
      <c r="E29" s="67"/>
      <c r="F29" s="27">
        <v>150000</v>
      </c>
      <c r="G29" s="17">
        <f t="shared" si="3"/>
        <v>150000</v>
      </c>
      <c r="I29" s="25"/>
    </row>
    <row r="30" spans="1:9" s="18" customFormat="1" ht="56.25" customHeight="1" x14ac:dyDescent="0.45">
      <c r="A30" s="32">
        <v>8</v>
      </c>
      <c r="B30" s="81" t="s">
        <v>48</v>
      </c>
      <c r="C30" s="15" t="s">
        <v>79</v>
      </c>
      <c r="D30" s="32">
        <v>1</v>
      </c>
      <c r="E30" s="66"/>
      <c r="F30" s="27">
        <v>150000</v>
      </c>
      <c r="G30" s="17">
        <f t="shared" si="3"/>
        <v>150000</v>
      </c>
      <c r="I30" s="19"/>
    </row>
    <row r="31" spans="1:9" s="28" customFormat="1" ht="17.25" customHeight="1" x14ac:dyDescent="0.45">
      <c r="A31" s="47" t="s">
        <v>8</v>
      </c>
      <c r="B31" s="85" t="s">
        <v>9</v>
      </c>
      <c r="C31" s="47"/>
      <c r="D31" s="47">
        <v>2</v>
      </c>
      <c r="E31" s="47"/>
      <c r="F31" s="53">
        <f>SUM(F32:F33)</f>
        <v>250000</v>
      </c>
      <c r="G31" s="53">
        <f t="shared" ref="G31" si="4">SUM(G32:G33)</f>
        <v>250000</v>
      </c>
      <c r="I31" s="29"/>
    </row>
    <row r="32" spans="1:9" s="4" customFormat="1" ht="48.75" customHeight="1" x14ac:dyDescent="0.45">
      <c r="A32" s="15">
        <v>1</v>
      </c>
      <c r="B32" s="83" t="s">
        <v>51</v>
      </c>
      <c r="C32" s="15" t="s">
        <v>79</v>
      </c>
      <c r="D32" s="15">
        <v>1</v>
      </c>
      <c r="E32" s="65" t="s">
        <v>98</v>
      </c>
      <c r="F32" s="23">
        <v>100000</v>
      </c>
      <c r="G32" s="17">
        <f>F32</f>
        <v>100000</v>
      </c>
      <c r="I32" s="5"/>
    </row>
    <row r="33" spans="1:9" s="18" customFormat="1" ht="51" customHeight="1" x14ac:dyDescent="0.45">
      <c r="A33" s="32">
        <v>2</v>
      </c>
      <c r="B33" s="81" t="s">
        <v>39</v>
      </c>
      <c r="C33" s="15" t="s">
        <v>79</v>
      </c>
      <c r="D33" s="32">
        <v>1</v>
      </c>
      <c r="E33" s="66"/>
      <c r="F33" s="23">
        <v>150000</v>
      </c>
      <c r="G33" s="17">
        <f>F33</f>
        <v>150000</v>
      </c>
      <c r="I33" s="19"/>
    </row>
    <row r="34" spans="1:9" s="12" customFormat="1" ht="15.75" customHeight="1" x14ac:dyDescent="0.45">
      <c r="A34" s="47" t="s">
        <v>10</v>
      </c>
      <c r="B34" s="82" t="s">
        <v>11</v>
      </c>
      <c r="C34" s="47"/>
      <c r="D34" s="47">
        <v>3</v>
      </c>
      <c r="E34" s="47"/>
      <c r="F34" s="35">
        <f>SUM(F35:F37)</f>
        <v>350000</v>
      </c>
      <c r="G34" s="35">
        <f t="shared" ref="G34" si="5">SUM(G35:G37)</f>
        <v>350000</v>
      </c>
      <c r="I34" s="30"/>
    </row>
    <row r="35" spans="1:9" s="18" customFormat="1" ht="52.5" customHeight="1" x14ac:dyDescent="0.45">
      <c r="A35" s="15">
        <v>1</v>
      </c>
      <c r="B35" s="77" t="s">
        <v>52</v>
      </c>
      <c r="C35" s="15" t="s">
        <v>79</v>
      </c>
      <c r="D35" s="15">
        <v>1</v>
      </c>
      <c r="E35" s="65" t="s">
        <v>96</v>
      </c>
      <c r="F35" s="16">
        <v>100000</v>
      </c>
      <c r="G35" s="17">
        <f>F35</f>
        <v>100000</v>
      </c>
      <c r="I35" s="19"/>
    </row>
    <row r="36" spans="1:9" s="18" customFormat="1" ht="51.75" customHeight="1" x14ac:dyDescent="0.45">
      <c r="A36" s="20">
        <v>2</v>
      </c>
      <c r="B36" s="86" t="s">
        <v>53</v>
      </c>
      <c r="C36" s="15" t="s">
        <v>79</v>
      </c>
      <c r="D36" s="26">
        <v>1</v>
      </c>
      <c r="E36" s="67"/>
      <c r="F36" s="16">
        <v>100000</v>
      </c>
      <c r="G36" s="17">
        <f t="shared" ref="G36:G37" si="6">F36</f>
        <v>100000</v>
      </c>
      <c r="I36" s="19"/>
    </row>
    <row r="37" spans="1:9" s="4" customFormat="1" ht="51" customHeight="1" x14ac:dyDescent="0.45">
      <c r="A37" s="32">
        <v>3</v>
      </c>
      <c r="B37" s="81" t="s">
        <v>54</v>
      </c>
      <c r="C37" s="15" t="s">
        <v>79</v>
      </c>
      <c r="D37" s="32">
        <v>1</v>
      </c>
      <c r="E37" s="66"/>
      <c r="F37" s="34">
        <v>150000</v>
      </c>
      <c r="G37" s="17">
        <f t="shared" si="6"/>
        <v>150000</v>
      </c>
      <c r="I37" s="5"/>
    </row>
    <row r="38" spans="1:9" s="28" customFormat="1" ht="15.75" customHeight="1" x14ac:dyDescent="0.45">
      <c r="A38" s="47" t="s">
        <v>12</v>
      </c>
      <c r="B38" s="82" t="s">
        <v>13</v>
      </c>
      <c r="C38" s="47"/>
      <c r="D38" s="47">
        <v>1</v>
      </c>
      <c r="E38" s="47"/>
      <c r="F38" s="53">
        <f>F39</f>
        <v>100000</v>
      </c>
      <c r="G38" s="53">
        <f t="shared" ref="G38" si="7">G39</f>
        <v>100000</v>
      </c>
      <c r="I38" s="29"/>
    </row>
    <row r="39" spans="1:9" s="4" customFormat="1" ht="64.5" customHeight="1" x14ac:dyDescent="0.45">
      <c r="A39" s="31">
        <v>1</v>
      </c>
      <c r="B39" s="87" t="s">
        <v>63</v>
      </c>
      <c r="C39" s="15" t="s">
        <v>79</v>
      </c>
      <c r="D39" s="31">
        <v>1</v>
      </c>
      <c r="E39" s="57" t="s">
        <v>96</v>
      </c>
      <c r="F39" s="54">
        <v>100000</v>
      </c>
      <c r="G39" s="55">
        <f>F39</f>
        <v>100000</v>
      </c>
      <c r="I39" s="5"/>
    </row>
    <row r="40" spans="1:9" s="28" customFormat="1" ht="18.75" customHeight="1" x14ac:dyDescent="0.45">
      <c r="A40" s="47" t="s">
        <v>14</v>
      </c>
      <c r="B40" s="85" t="s">
        <v>15</v>
      </c>
      <c r="C40" s="47"/>
      <c r="D40" s="47">
        <v>5</v>
      </c>
      <c r="E40" s="47"/>
      <c r="F40" s="53">
        <f>SUM(F41:F45)</f>
        <v>650000</v>
      </c>
      <c r="G40" s="53">
        <f t="shared" ref="G40" si="8">SUM(G41:G45)</f>
        <v>650000</v>
      </c>
      <c r="I40" s="29"/>
    </row>
    <row r="41" spans="1:9" s="4" customFormat="1" ht="33" customHeight="1" x14ac:dyDescent="0.45">
      <c r="A41" s="15">
        <v>1</v>
      </c>
      <c r="B41" s="88" t="s">
        <v>89</v>
      </c>
      <c r="C41" s="15" t="s">
        <v>79</v>
      </c>
      <c r="D41" s="31">
        <v>1</v>
      </c>
      <c r="E41" s="65" t="s">
        <v>96</v>
      </c>
      <c r="F41" s="23">
        <v>150000</v>
      </c>
      <c r="G41" s="17">
        <f>F41</f>
        <v>150000</v>
      </c>
      <c r="I41" s="5"/>
    </row>
    <row r="42" spans="1:9" s="18" customFormat="1" ht="48" customHeight="1" x14ac:dyDescent="0.45">
      <c r="A42" s="20">
        <v>2</v>
      </c>
      <c r="B42" s="78" t="s">
        <v>55</v>
      </c>
      <c r="C42" s="15" t="s">
        <v>79</v>
      </c>
      <c r="D42" s="20">
        <v>1</v>
      </c>
      <c r="E42" s="67"/>
      <c r="F42" s="27">
        <v>150000</v>
      </c>
      <c r="G42" s="17">
        <f t="shared" ref="G42:G45" si="9">F42</f>
        <v>150000</v>
      </c>
      <c r="I42" s="19"/>
    </row>
    <row r="43" spans="1:9" s="4" customFormat="1" ht="45" customHeight="1" x14ac:dyDescent="0.45">
      <c r="A43" s="15">
        <v>3</v>
      </c>
      <c r="B43" s="79" t="s">
        <v>56</v>
      </c>
      <c r="C43" s="15" t="s">
        <v>79</v>
      </c>
      <c r="D43" s="20">
        <v>1</v>
      </c>
      <c r="E43" s="67"/>
      <c r="F43" s="21">
        <v>100000</v>
      </c>
      <c r="G43" s="17">
        <f t="shared" si="9"/>
        <v>100000</v>
      </c>
      <c r="I43" s="5"/>
    </row>
    <row r="44" spans="1:9" s="4" customFormat="1" ht="59.25" customHeight="1" x14ac:dyDescent="0.45">
      <c r="A44" s="20">
        <v>4</v>
      </c>
      <c r="B44" s="77" t="s">
        <v>57</v>
      </c>
      <c r="C44" s="15" t="s">
        <v>79</v>
      </c>
      <c r="D44" s="20">
        <v>1</v>
      </c>
      <c r="E44" s="67"/>
      <c r="F44" s="21">
        <v>150000</v>
      </c>
      <c r="G44" s="17">
        <f t="shared" si="9"/>
        <v>150000</v>
      </c>
      <c r="I44" s="5"/>
    </row>
    <row r="45" spans="1:9" s="4" customFormat="1" ht="50.25" customHeight="1" x14ac:dyDescent="0.45">
      <c r="A45" s="31">
        <v>5</v>
      </c>
      <c r="B45" s="89" t="s">
        <v>58</v>
      </c>
      <c r="C45" s="15" t="s">
        <v>79</v>
      </c>
      <c r="D45" s="32">
        <v>1</v>
      </c>
      <c r="E45" s="66"/>
      <c r="F45" s="34">
        <v>100000</v>
      </c>
      <c r="G45" s="17">
        <f t="shared" si="9"/>
        <v>100000</v>
      </c>
      <c r="I45" s="5"/>
    </row>
    <row r="46" spans="1:9" s="28" customFormat="1" ht="16.5" customHeight="1" x14ac:dyDescent="0.45">
      <c r="A46" s="47" t="s">
        <v>16</v>
      </c>
      <c r="B46" s="48" t="s">
        <v>17</v>
      </c>
      <c r="C46" s="52"/>
      <c r="D46" s="47">
        <v>5</v>
      </c>
      <c r="E46" s="47"/>
      <c r="F46" s="53">
        <f>SUM(F47:F51)</f>
        <v>650000</v>
      </c>
      <c r="G46" s="53">
        <f t="shared" ref="G46" si="10">SUM(G47:G51)</f>
        <v>650000</v>
      </c>
      <c r="I46" s="29"/>
    </row>
    <row r="47" spans="1:9" s="18" customFormat="1" ht="52.5" customHeight="1" x14ac:dyDescent="0.45">
      <c r="A47" s="15">
        <v>1</v>
      </c>
      <c r="B47" s="77" t="s">
        <v>90</v>
      </c>
      <c r="C47" s="15" t="s">
        <v>79</v>
      </c>
      <c r="D47" s="15">
        <v>1</v>
      </c>
      <c r="E47" s="65" t="s">
        <v>99</v>
      </c>
      <c r="F47" s="16">
        <v>150000</v>
      </c>
      <c r="G47" s="17">
        <f>F47</f>
        <v>150000</v>
      </c>
      <c r="I47" s="19"/>
    </row>
    <row r="48" spans="1:9" s="18" customFormat="1" ht="51" customHeight="1" x14ac:dyDescent="0.45">
      <c r="A48" s="20">
        <v>2</v>
      </c>
      <c r="B48" s="78" t="s">
        <v>59</v>
      </c>
      <c r="C48" s="15" t="s">
        <v>79</v>
      </c>
      <c r="D48" s="20">
        <v>1</v>
      </c>
      <c r="E48" s="67"/>
      <c r="F48" s="27">
        <v>100000</v>
      </c>
      <c r="G48" s="17">
        <f t="shared" ref="G48:G51" si="11">F48</f>
        <v>100000</v>
      </c>
      <c r="I48" s="19"/>
    </row>
    <row r="49" spans="1:12" s="4" customFormat="1" ht="50.25" customHeight="1" x14ac:dyDescent="0.45">
      <c r="A49" s="20">
        <v>3</v>
      </c>
      <c r="B49" s="79" t="s">
        <v>60</v>
      </c>
      <c r="C49" s="15" t="s">
        <v>79</v>
      </c>
      <c r="D49" s="20">
        <v>1</v>
      </c>
      <c r="E49" s="67"/>
      <c r="F49" s="21">
        <v>100000</v>
      </c>
      <c r="G49" s="17">
        <f t="shared" si="11"/>
        <v>100000</v>
      </c>
      <c r="I49" s="5"/>
    </row>
    <row r="50" spans="1:12" s="18" customFormat="1" ht="52.5" customHeight="1" x14ac:dyDescent="0.45">
      <c r="A50" s="20">
        <v>4</v>
      </c>
      <c r="B50" s="78" t="s">
        <v>61</v>
      </c>
      <c r="C50" s="15" t="s">
        <v>79</v>
      </c>
      <c r="D50" s="20">
        <v>1</v>
      </c>
      <c r="E50" s="67"/>
      <c r="F50" s="27">
        <v>150000</v>
      </c>
      <c r="G50" s="17">
        <f t="shared" si="11"/>
        <v>150000</v>
      </c>
      <c r="I50" s="19"/>
    </row>
    <row r="51" spans="1:12" s="24" customFormat="1" ht="52.5" customHeight="1" x14ac:dyDescent="0.45">
      <c r="A51" s="20">
        <v>5</v>
      </c>
      <c r="B51" s="80" t="s">
        <v>62</v>
      </c>
      <c r="C51" s="15" t="s">
        <v>79</v>
      </c>
      <c r="D51" s="15">
        <v>1</v>
      </c>
      <c r="E51" s="66"/>
      <c r="F51" s="23">
        <v>150000</v>
      </c>
      <c r="G51" s="17">
        <f t="shared" si="11"/>
        <v>150000</v>
      </c>
      <c r="L51" s="25"/>
    </row>
    <row r="52" spans="1:12" s="12" customFormat="1" ht="16.5" customHeight="1" x14ac:dyDescent="0.45">
      <c r="A52" s="10" t="s">
        <v>18</v>
      </c>
      <c r="B52" s="90" t="s">
        <v>21</v>
      </c>
      <c r="C52" s="10"/>
      <c r="D52" s="10">
        <v>3</v>
      </c>
      <c r="E52" s="10"/>
      <c r="F52" s="11">
        <f t="shared" ref="F52:G52" si="12">SUM(F53:F55)</f>
        <v>210000</v>
      </c>
      <c r="G52" s="11">
        <f t="shared" si="12"/>
        <v>210000</v>
      </c>
      <c r="I52" s="30"/>
    </row>
    <row r="53" spans="1:12" s="4" customFormat="1" ht="35.25" customHeight="1" x14ac:dyDescent="0.45">
      <c r="A53" s="20">
        <v>1</v>
      </c>
      <c r="B53" s="79" t="s">
        <v>91</v>
      </c>
      <c r="C53" s="20" t="s">
        <v>81</v>
      </c>
      <c r="D53" s="20">
        <v>1</v>
      </c>
      <c r="E53" s="65" t="s">
        <v>98</v>
      </c>
      <c r="F53" s="21">
        <v>70000</v>
      </c>
      <c r="G53" s="22">
        <f>F53</f>
        <v>70000</v>
      </c>
      <c r="I53" s="5"/>
    </row>
    <row r="54" spans="1:12" s="18" customFormat="1" ht="35.25" customHeight="1" x14ac:dyDescent="0.45">
      <c r="A54" s="20">
        <v>2</v>
      </c>
      <c r="B54" s="78" t="s">
        <v>106</v>
      </c>
      <c r="C54" s="20" t="s">
        <v>81</v>
      </c>
      <c r="D54" s="20">
        <v>1</v>
      </c>
      <c r="E54" s="67"/>
      <c r="F54" s="21">
        <v>70000</v>
      </c>
      <c r="G54" s="22">
        <f t="shared" ref="G54:G55" si="13">F54</f>
        <v>70000</v>
      </c>
      <c r="I54" s="19"/>
    </row>
    <row r="55" spans="1:12" s="18" customFormat="1" ht="36.75" customHeight="1" x14ac:dyDescent="0.45">
      <c r="A55" s="20">
        <v>3</v>
      </c>
      <c r="B55" s="78" t="s">
        <v>107</v>
      </c>
      <c r="C55" s="20" t="s">
        <v>81</v>
      </c>
      <c r="D55" s="20">
        <v>1</v>
      </c>
      <c r="E55" s="66"/>
      <c r="F55" s="21">
        <v>70000</v>
      </c>
      <c r="G55" s="22">
        <f t="shared" si="13"/>
        <v>70000</v>
      </c>
      <c r="I55" s="19"/>
    </row>
    <row r="56" spans="1:12" s="12" customFormat="1" ht="18.75" customHeight="1" x14ac:dyDescent="0.45">
      <c r="A56" s="47" t="s">
        <v>19</v>
      </c>
      <c r="B56" s="76" t="s">
        <v>70</v>
      </c>
      <c r="C56" s="10"/>
      <c r="D56" s="10">
        <v>2</v>
      </c>
      <c r="E56" s="10"/>
      <c r="F56" s="11">
        <f>F57+F58</f>
        <v>200000</v>
      </c>
      <c r="G56" s="11">
        <f t="shared" ref="G56" si="14">G57+G58</f>
        <v>200000</v>
      </c>
      <c r="I56" s="30"/>
    </row>
    <row r="57" spans="1:12" s="4" customFormat="1" ht="56.25" customHeight="1" x14ac:dyDescent="0.45">
      <c r="A57" s="20">
        <v>1</v>
      </c>
      <c r="B57" s="78" t="s">
        <v>36</v>
      </c>
      <c r="C57" s="20" t="s">
        <v>81</v>
      </c>
      <c r="D57" s="20">
        <v>1</v>
      </c>
      <c r="E57" s="65" t="s">
        <v>98</v>
      </c>
      <c r="F57" s="21">
        <v>100000</v>
      </c>
      <c r="G57" s="22">
        <f>F57</f>
        <v>100000</v>
      </c>
      <c r="I57" s="5"/>
    </row>
    <row r="58" spans="1:12" s="18" customFormat="1" ht="57.75" customHeight="1" x14ac:dyDescent="0.45">
      <c r="A58" s="32">
        <v>2</v>
      </c>
      <c r="B58" s="81" t="s">
        <v>37</v>
      </c>
      <c r="C58" s="20" t="s">
        <v>81</v>
      </c>
      <c r="D58" s="32">
        <v>1</v>
      </c>
      <c r="E58" s="66"/>
      <c r="F58" s="21">
        <v>100000</v>
      </c>
      <c r="G58" s="22">
        <f>F58</f>
        <v>100000</v>
      </c>
      <c r="I58" s="19"/>
    </row>
    <row r="59" spans="1:12" s="12" customFormat="1" ht="15.75" customHeight="1" x14ac:dyDescent="0.45">
      <c r="A59" s="47" t="s">
        <v>20</v>
      </c>
      <c r="B59" s="82" t="s">
        <v>71</v>
      </c>
      <c r="C59" s="47"/>
      <c r="D59" s="47">
        <v>6</v>
      </c>
      <c r="E59" s="47"/>
      <c r="F59" s="35">
        <f>SUM(F60:F66)</f>
        <v>638000</v>
      </c>
      <c r="G59" s="35">
        <f t="shared" ref="G59" si="15">SUM(G60:G66)</f>
        <v>638000</v>
      </c>
      <c r="I59" s="30"/>
    </row>
    <row r="60" spans="1:12" s="4" customFormat="1" ht="69.75" customHeight="1" x14ac:dyDescent="0.45">
      <c r="A60" s="15">
        <v>1</v>
      </c>
      <c r="B60" s="83" t="s">
        <v>95</v>
      </c>
      <c r="C60" s="20" t="s">
        <v>81</v>
      </c>
      <c r="D60" s="15">
        <v>1</v>
      </c>
      <c r="E60" s="65" t="s">
        <v>99</v>
      </c>
      <c r="F60" s="23">
        <v>100000</v>
      </c>
      <c r="G60" s="17">
        <f>F60</f>
        <v>100000</v>
      </c>
      <c r="I60" s="5"/>
    </row>
    <row r="61" spans="1:12" s="4" customFormat="1" ht="68.25" customHeight="1" x14ac:dyDescent="0.45">
      <c r="A61" s="20">
        <v>2</v>
      </c>
      <c r="B61" s="86" t="s">
        <v>67</v>
      </c>
      <c r="C61" s="20" t="s">
        <v>81</v>
      </c>
      <c r="D61" s="20">
        <v>1</v>
      </c>
      <c r="E61" s="67"/>
      <c r="F61" s="23">
        <v>100000</v>
      </c>
      <c r="G61" s="17">
        <f t="shared" ref="G61:G66" si="16">F61</f>
        <v>100000</v>
      </c>
      <c r="I61" s="5"/>
    </row>
    <row r="62" spans="1:12" s="4" customFormat="1" ht="73.5" customHeight="1" x14ac:dyDescent="0.45">
      <c r="A62" s="20">
        <v>3</v>
      </c>
      <c r="B62" s="79" t="s">
        <v>66</v>
      </c>
      <c r="C62" s="20" t="s">
        <v>81</v>
      </c>
      <c r="D62" s="20">
        <v>1</v>
      </c>
      <c r="E62" s="67"/>
      <c r="F62" s="23">
        <v>100000</v>
      </c>
      <c r="G62" s="17">
        <f t="shared" si="16"/>
        <v>100000</v>
      </c>
      <c r="I62" s="5"/>
    </row>
    <row r="63" spans="1:12" s="4" customFormat="1" ht="20.25" customHeight="1" x14ac:dyDescent="0.45">
      <c r="A63" s="20">
        <v>4</v>
      </c>
      <c r="B63" s="79" t="s">
        <v>64</v>
      </c>
      <c r="C63" s="20" t="s">
        <v>81</v>
      </c>
      <c r="D63" s="20">
        <v>1</v>
      </c>
      <c r="E63" s="67"/>
      <c r="F63" s="23">
        <v>100000</v>
      </c>
      <c r="G63" s="17">
        <f t="shared" si="16"/>
        <v>100000</v>
      </c>
      <c r="I63" s="5"/>
    </row>
    <row r="64" spans="1:12" s="4" customFormat="1" ht="19.5" customHeight="1" x14ac:dyDescent="0.45">
      <c r="A64" s="20">
        <v>5</v>
      </c>
      <c r="B64" s="79" t="s">
        <v>65</v>
      </c>
      <c r="C64" s="20" t="s">
        <v>81</v>
      </c>
      <c r="D64" s="20">
        <v>1</v>
      </c>
      <c r="E64" s="67"/>
      <c r="F64" s="23">
        <v>100000</v>
      </c>
      <c r="G64" s="17">
        <f t="shared" si="16"/>
        <v>100000</v>
      </c>
      <c r="I64" s="5"/>
    </row>
    <row r="65" spans="1:9" s="4" customFormat="1" ht="19.5" customHeight="1" x14ac:dyDescent="0.45">
      <c r="A65" s="20">
        <v>6</v>
      </c>
      <c r="B65" s="79" t="s">
        <v>68</v>
      </c>
      <c r="C65" s="20" t="s">
        <v>81</v>
      </c>
      <c r="D65" s="20">
        <v>1</v>
      </c>
      <c r="E65" s="67"/>
      <c r="F65" s="23">
        <v>100000</v>
      </c>
      <c r="G65" s="17">
        <f t="shared" si="16"/>
        <v>100000</v>
      </c>
      <c r="I65" s="5"/>
    </row>
    <row r="66" spans="1:9" s="4" customFormat="1" ht="17.25" customHeight="1" x14ac:dyDescent="0.45">
      <c r="A66" s="31">
        <v>7</v>
      </c>
      <c r="B66" s="87" t="s">
        <v>76</v>
      </c>
      <c r="C66" s="20" t="s">
        <v>81</v>
      </c>
      <c r="D66" s="20">
        <v>1</v>
      </c>
      <c r="E66" s="66"/>
      <c r="F66" s="23">
        <v>38000</v>
      </c>
      <c r="G66" s="17">
        <f t="shared" si="16"/>
        <v>38000</v>
      </c>
      <c r="I66" s="5"/>
    </row>
    <row r="67" spans="1:9" s="28" customFormat="1" ht="17.25" customHeight="1" x14ac:dyDescent="0.45">
      <c r="A67" s="47" t="s">
        <v>22</v>
      </c>
      <c r="B67" s="85" t="s">
        <v>73</v>
      </c>
      <c r="C67" s="47"/>
      <c r="D67" s="47">
        <v>2</v>
      </c>
      <c r="E67" s="47"/>
      <c r="F67" s="53">
        <f>F68+F69</f>
        <v>600000</v>
      </c>
      <c r="G67" s="53">
        <f t="shared" ref="G67" si="17">G68+G69</f>
        <v>600000</v>
      </c>
      <c r="I67" s="29"/>
    </row>
    <row r="68" spans="1:9" s="4" customFormat="1" ht="18.75" customHeight="1" x14ac:dyDescent="0.45">
      <c r="A68" s="15">
        <v>1</v>
      </c>
      <c r="B68" s="83" t="s">
        <v>74</v>
      </c>
      <c r="C68" s="20" t="s">
        <v>81</v>
      </c>
      <c r="D68" s="15">
        <v>1</v>
      </c>
      <c r="E68" s="65" t="s">
        <v>100</v>
      </c>
      <c r="F68" s="23">
        <v>300000</v>
      </c>
      <c r="G68" s="17">
        <f>F68</f>
        <v>300000</v>
      </c>
      <c r="I68" s="5"/>
    </row>
    <row r="69" spans="1:9" s="4" customFormat="1" ht="21" customHeight="1" x14ac:dyDescent="0.45">
      <c r="A69" s="32">
        <v>2</v>
      </c>
      <c r="B69" s="89" t="s">
        <v>75</v>
      </c>
      <c r="C69" s="20" t="s">
        <v>81</v>
      </c>
      <c r="D69" s="32">
        <v>1</v>
      </c>
      <c r="E69" s="66"/>
      <c r="F69" s="34">
        <v>300000</v>
      </c>
      <c r="G69" s="17">
        <f>F69</f>
        <v>300000</v>
      </c>
      <c r="I69" s="5"/>
    </row>
    <row r="70" spans="1:9" s="28" customFormat="1" ht="12.75" x14ac:dyDescent="0.45">
      <c r="A70" s="47" t="s">
        <v>77</v>
      </c>
      <c r="B70" s="85" t="s">
        <v>24</v>
      </c>
      <c r="C70" s="47"/>
      <c r="D70" s="47">
        <v>5</v>
      </c>
      <c r="E70" s="47"/>
      <c r="F70" s="53">
        <f t="shared" ref="F70:G70" si="18">SUM(F71:F74)</f>
        <v>138000</v>
      </c>
      <c r="G70" s="53">
        <f t="shared" si="18"/>
        <v>138000</v>
      </c>
      <c r="I70" s="29"/>
    </row>
    <row r="71" spans="1:9" s="4" customFormat="1" ht="26.25" x14ac:dyDescent="0.45">
      <c r="A71" s="15">
        <v>1</v>
      </c>
      <c r="B71" s="77" t="s">
        <v>108</v>
      </c>
      <c r="C71" s="20" t="s">
        <v>81</v>
      </c>
      <c r="D71" s="15">
        <v>1</v>
      </c>
      <c r="E71" s="65" t="s">
        <v>101</v>
      </c>
      <c r="F71" s="23">
        <v>20000</v>
      </c>
      <c r="G71" s="17">
        <f>F71</f>
        <v>20000</v>
      </c>
      <c r="I71" s="5"/>
    </row>
    <row r="72" spans="1:9" s="4" customFormat="1" ht="21" customHeight="1" x14ac:dyDescent="0.45">
      <c r="A72" s="20">
        <v>2</v>
      </c>
      <c r="B72" s="78" t="s">
        <v>109</v>
      </c>
      <c r="C72" s="20" t="s">
        <v>81</v>
      </c>
      <c r="D72" s="20">
        <v>1</v>
      </c>
      <c r="E72" s="67"/>
      <c r="F72" s="21">
        <v>20000</v>
      </c>
      <c r="G72" s="17">
        <f t="shared" ref="G72:G74" si="19">F72</f>
        <v>20000</v>
      </c>
      <c r="I72" s="5"/>
    </row>
    <row r="73" spans="1:9" s="4" customFormat="1" ht="18" customHeight="1" x14ac:dyDescent="0.45">
      <c r="A73" s="20">
        <v>3</v>
      </c>
      <c r="B73" s="78" t="s">
        <v>110</v>
      </c>
      <c r="C73" s="20" t="s">
        <v>81</v>
      </c>
      <c r="D73" s="20">
        <v>1</v>
      </c>
      <c r="E73" s="67"/>
      <c r="F73" s="21">
        <v>20000</v>
      </c>
      <c r="G73" s="17">
        <f t="shared" si="19"/>
        <v>20000</v>
      </c>
      <c r="I73" s="5"/>
    </row>
    <row r="74" spans="1:9" s="4" customFormat="1" ht="18.75" customHeight="1" x14ac:dyDescent="0.45">
      <c r="A74" s="20">
        <v>4</v>
      </c>
      <c r="B74" s="91" t="s">
        <v>25</v>
      </c>
      <c r="C74" s="20" t="s">
        <v>81</v>
      </c>
      <c r="D74" s="32">
        <v>1</v>
      </c>
      <c r="E74" s="66"/>
      <c r="F74" s="33">
        <v>78000</v>
      </c>
      <c r="G74" s="17">
        <f t="shared" si="19"/>
        <v>78000</v>
      </c>
      <c r="I74" s="5"/>
    </row>
    <row r="75" spans="1:9" s="12" customFormat="1" ht="16.5" customHeight="1" x14ac:dyDescent="0.45">
      <c r="A75" s="10" t="s">
        <v>23</v>
      </c>
      <c r="B75" s="90" t="s">
        <v>26</v>
      </c>
      <c r="C75" s="10"/>
      <c r="D75" s="10">
        <v>5</v>
      </c>
      <c r="E75" s="10"/>
      <c r="F75" s="11">
        <f>SUM(F76:F79)</f>
        <v>2400000</v>
      </c>
      <c r="G75" s="11">
        <f>SUM(G76:G79)</f>
        <v>2400000</v>
      </c>
      <c r="I75" s="30"/>
    </row>
    <row r="76" spans="1:9" s="4" customFormat="1" ht="30.75" customHeight="1" x14ac:dyDescent="0.45">
      <c r="A76" s="15">
        <v>1</v>
      </c>
      <c r="B76" s="77" t="s">
        <v>92</v>
      </c>
      <c r="C76" s="20" t="s">
        <v>81</v>
      </c>
      <c r="D76" s="15">
        <v>1</v>
      </c>
      <c r="E76" s="65" t="s">
        <v>96</v>
      </c>
      <c r="F76" s="23">
        <v>600000</v>
      </c>
      <c r="G76" s="17">
        <f>F76</f>
        <v>600000</v>
      </c>
      <c r="I76" s="5"/>
    </row>
    <row r="77" spans="1:9" s="4" customFormat="1" ht="31.5" customHeight="1" x14ac:dyDescent="0.45">
      <c r="A77" s="20">
        <v>2</v>
      </c>
      <c r="B77" s="78" t="s">
        <v>31</v>
      </c>
      <c r="C77" s="20" t="s">
        <v>81</v>
      </c>
      <c r="D77" s="20">
        <v>1</v>
      </c>
      <c r="E77" s="67"/>
      <c r="F77" s="23">
        <v>600000</v>
      </c>
      <c r="G77" s="17">
        <f t="shared" ref="G77:G79" si="20">F77</f>
        <v>600000</v>
      </c>
      <c r="I77" s="5"/>
    </row>
    <row r="78" spans="1:9" s="18" customFormat="1" ht="33" customHeight="1" x14ac:dyDescent="0.45">
      <c r="A78" s="20">
        <v>3</v>
      </c>
      <c r="B78" s="78" t="s">
        <v>32</v>
      </c>
      <c r="C78" s="20" t="s">
        <v>81</v>
      </c>
      <c r="D78" s="20">
        <v>1</v>
      </c>
      <c r="E78" s="67"/>
      <c r="F78" s="23">
        <v>600000</v>
      </c>
      <c r="G78" s="17">
        <f t="shared" si="20"/>
        <v>600000</v>
      </c>
      <c r="I78" s="19"/>
    </row>
    <row r="79" spans="1:9" s="18" customFormat="1" ht="30.75" customHeight="1" x14ac:dyDescent="0.45">
      <c r="A79" s="20">
        <v>4</v>
      </c>
      <c r="B79" s="81" t="s">
        <v>33</v>
      </c>
      <c r="C79" s="20" t="s">
        <v>81</v>
      </c>
      <c r="D79" s="32">
        <v>1</v>
      </c>
      <c r="E79" s="66"/>
      <c r="F79" s="23">
        <v>600000</v>
      </c>
      <c r="G79" s="17">
        <f t="shared" si="20"/>
        <v>600000</v>
      </c>
      <c r="I79" s="19"/>
    </row>
    <row r="80" spans="1:9" s="12" customFormat="1" ht="15.75" customHeight="1" x14ac:dyDescent="0.45">
      <c r="A80" s="47" t="s">
        <v>72</v>
      </c>
      <c r="B80" s="68" t="s">
        <v>27</v>
      </c>
      <c r="C80" s="69"/>
      <c r="D80" s="70"/>
      <c r="E80" s="56"/>
      <c r="F80" s="35">
        <f>F81+F82</f>
        <v>80000</v>
      </c>
      <c r="G80" s="35">
        <f>G81+G82</f>
        <v>80000</v>
      </c>
      <c r="I80" s="30"/>
    </row>
    <row r="81" spans="1:9" s="4" customFormat="1" ht="35.25" customHeight="1" x14ac:dyDescent="0.45">
      <c r="A81" s="15">
        <v>1</v>
      </c>
      <c r="B81" s="77" t="s">
        <v>35</v>
      </c>
      <c r="C81" s="15" t="s">
        <v>79</v>
      </c>
      <c r="D81" s="36" t="s">
        <v>28</v>
      </c>
      <c r="E81" s="63" t="s">
        <v>98</v>
      </c>
      <c r="F81" s="23"/>
      <c r="G81" s="17"/>
      <c r="I81" s="5"/>
    </row>
    <row r="82" spans="1:9" s="4" customFormat="1" ht="15" customHeight="1" x14ac:dyDescent="0.45">
      <c r="A82" s="37">
        <v>2</v>
      </c>
      <c r="B82" s="92" t="s">
        <v>34</v>
      </c>
      <c r="C82" s="15" t="s">
        <v>79</v>
      </c>
      <c r="D82" s="37">
        <v>1</v>
      </c>
      <c r="E82" s="64"/>
      <c r="F82" s="38">
        <v>80000</v>
      </c>
      <c r="G82" s="39">
        <f>F82</f>
        <v>80000</v>
      </c>
      <c r="I82" s="5"/>
    </row>
    <row r="83" spans="1:9" s="42" customFormat="1" ht="12.75" x14ac:dyDescent="0.35">
      <c r="A83" s="40"/>
      <c r="B83" s="93" t="s">
        <v>29</v>
      </c>
      <c r="C83" s="40"/>
      <c r="D83" s="40"/>
      <c r="E83" s="40"/>
      <c r="F83" s="41">
        <f>F8+F52+F56+F59+F67+F70+F75+F80</f>
        <v>8966000</v>
      </c>
      <c r="G83" s="41">
        <f>G8+G52+G56+G59+G67+G70+G75+G80</f>
        <v>8966000</v>
      </c>
    </row>
    <row r="84" spans="1:9" ht="13.15" x14ac:dyDescent="0.4">
      <c r="B84" s="94"/>
    </row>
    <row r="85" spans="1:9" ht="22.5" customHeight="1" x14ac:dyDescent="0.4">
      <c r="B85" s="94"/>
      <c r="F85" s="44"/>
    </row>
    <row r="86" spans="1:9" ht="22.5" customHeight="1" x14ac:dyDescent="0.4">
      <c r="B86" s="94"/>
      <c r="F86" s="44"/>
    </row>
    <row r="87" spans="1:9" ht="19.5" customHeight="1" x14ac:dyDescent="0.4">
      <c r="B87" s="94"/>
    </row>
    <row r="88" spans="1:9" ht="22.5" customHeight="1" x14ac:dyDescent="0.4">
      <c r="B88" s="94"/>
      <c r="F88" s="49"/>
    </row>
    <row r="89" spans="1:9" ht="22.5" customHeight="1" x14ac:dyDescent="0.4">
      <c r="B89" s="94"/>
      <c r="F89" s="49"/>
    </row>
    <row r="90" spans="1:9" ht="22.5" customHeight="1" x14ac:dyDescent="0.4">
      <c r="F90" s="49"/>
    </row>
    <row r="91" spans="1:9" ht="22.5" customHeight="1" x14ac:dyDescent="0.4">
      <c r="F91" s="49"/>
    </row>
    <row r="92" spans="1:9" ht="22.5" customHeight="1" x14ac:dyDescent="0.4">
      <c r="F92" s="49"/>
    </row>
    <row r="93" spans="1:9" ht="22.5" customHeight="1" x14ac:dyDescent="0.4">
      <c r="F93" s="49"/>
    </row>
    <row r="94" spans="1:9" ht="22.5" customHeight="1" x14ac:dyDescent="0.4">
      <c r="F94" s="49"/>
    </row>
    <row r="95" spans="1:9" ht="22.5" customHeight="1" x14ac:dyDescent="0.4">
      <c r="F95" s="49"/>
    </row>
    <row r="96" spans="1:9" ht="22.5" customHeight="1" x14ac:dyDescent="0.4">
      <c r="F96" s="49"/>
    </row>
    <row r="97" spans="6:6" ht="22.5" customHeight="1" x14ac:dyDescent="0.4">
      <c r="F97" s="49"/>
    </row>
  </sheetData>
  <mergeCells count="18">
    <mergeCell ref="A1:B1"/>
    <mergeCell ref="A2:B2"/>
    <mergeCell ref="B80:D80"/>
    <mergeCell ref="A4:G4"/>
    <mergeCell ref="A5:G5"/>
    <mergeCell ref="E10:E21"/>
    <mergeCell ref="E23:E30"/>
    <mergeCell ref="E35:E37"/>
    <mergeCell ref="E41:E45"/>
    <mergeCell ref="E47:E51"/>
    <mergeCell ref="E53:E55"/>
    <mergeCell ref="E76:E79"/>
    <mergeCell ref="E81:E82"/>
    <mergeCell ref="E32:E33"/>
    <mergeCell ref="E57:E58"/>
    <mergeCell ref="E60:E66"/>
    <mergeCell ref="E68:E69"/>
    <mergeCell ref="E71:E74"/>
  </mergeCells>
  <pageMargins left="0.23622047244094491" right="0.15748031496062992" top="0.66" bottom="0.55118110236220474" header="0.19685039370078741" footer="0.19685039370078741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HP</cp:lastModifiedBy>
  <cp:lastPrinted>2024-11-11T02:16:32Z</cp:lastPrinted>
  <dcterms:created xsi:type="dcterms:W3CDTF">2024-05-21T13:52:43Z</dcterms:created>
  <dcterms:modified xsi:type="dcterms:W3CDTF">2024-11-19T02:10:15Z</dcterms:modified>
</cp:coreProperties>
</file>